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G21" i="1" s="1"/>
  <c r="F19" i="1"/>
  <c r="E19" i="1"/>
  <c r="G19" i="1" s="1"/>
  <c r="F18" i="1"/>
  <c r="F16" i="1"/>
  <c r="E16" i="1"/>
  <c r="G16" i="1" s="1"/>
  <c r="G15" i="1"/>
  <c r="F15" i="1"/>
  <c r="E15" i="1"/>
  <c r="F14" i="1"/>
  <c r="E14" i="1"/>
  <c r="G14" i="1" s="1"/>
  <c r="F13" i="1"/>
  <c r="E13" i="1"/>
  <c r="G13" i="1" s="1"/>
  <c r="F12" i="1"/>
  <c r="E12" i="1"/>
  <c r="G12" i="1" s="1"/>
  <c r="F11" i="1"/>
  <c r="E11" i="1"/>
  <c r="G11" i="1" s="1"/>
  <c r="F10" i="1"/>
  <c r="E10" i="1"/>
  <c r="E6" i="1"/>
  <c r="F6" i="1"/>
  <c r="G6" i="1"/>
  <c r="E7" i="1"/>
  <c r="F7" i="1"/>
  <c r="E8" i="1"/>
  <c r="F8" i="1"/>
  <c r="F5" i="1"/>
  <c r="E5" i="1"/>
  <c r="G5" i="1" s="1"/>
  <c r="F4" i="1"/>
  <c r="E4" i="1"/>
  <c r="G4" i="1" s="1"/>
  <c r="F3" i="1"/>
  <c r="G3" i="1" s="1"/>
  <c r="E3" i="1"/>
  <c r="D19" i="1"/>
  <c r="D20" i="1"/>
  <c r="F20" i="1" s="1"/>
  <c r="D21" i="1"/>
  <c r="D22" i="1"/>
  <c r="F22" i="1" s="1"/>
  <c r="D23" i="1"/>
  <c r="F23" i="1" s="1"/>
  <c r="D18" i="1"/>
  <c r="D16" i="1"/>
  <c r="D9" i="1"/>
  <c r="F9" i="1" s="1"/>
  <c r="G23" i="1" l="1"/>
  <c r="E22" i="1"/>
  <c r="G22" i="1" s="1"/>
  <c r="G8" i="1"/>
  <c r="E9" i="1"/>
  <c r="G9" i="1" s="1"/>
  <c r="E20" i="1"/>
  <c r="G20" i="1" s="1"/>
  <c r="E23" i="1"/>
  <c r="D24" i="1"/>
  <c r="G7" i="1"/>
  <c r="G10" i="1"/>
  <c r="E18" i="1"/>
  <c r="G18" i="1" s="1"/>
  <c r="F24" i="1" l="1"/>
  <c r="E24" i="1"/>
  <c r="G24" i="1" s="1"/>
</calcChain>
</file>

<file path=xl/sharedStrings.xml><?xml version="1.0" encoding="utf-8"?>
<sst xmlns="http://schemas.openxmlformats.org/spreadsheetml/2006/main" count="25" uniqueCount="13">
  <si>
    <t>Műv.közp.</t>
  </si>
  <si>
    <t>Könyvtár</t>
  </si>
  <si>
    <t>2. A vezetők és a vezető tisztségviselők illetménye,
munkabére, és rendszeres juttatásai, valamint költségtérítése
összesített összege</t>
  </si>
  <si>
    <t>Munkabér</t>
  </si>
  <si>
    <t>Normatív jutalom</t>
  </si>
  <si>
    <t>Jubileum</t>
  </si>
  <si>
    <t>SZÉP kártya</t>
  </si>
  <si>
    <t>Közlekedés</t>
  </si>
  <si>
    <t>Szemüveg</t>
  </si>
  <si>
    <t>Összesen</t>
  </si>
  <si>
    <t>ÖSSZESEN</t>
  </si>
  <si>
    <t>SZOCHO 13%</t>
  </si>
  <si>
    <t>SZJA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</si>
</sst>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  <xf numFmtId="164" fontId="1" fillId="0" borderId="0" xfId="0" applyNumberFormat="1" applyFont="1" applyBorder="1"/>
    <xf numFmtId="0" fontId="0" fillId="2" borderId="0" xfId="0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164" fontId="0" fillId="0" borderId="0" xfId="0" applyNumberFormat="1" applyBorder="1" applyAlignment="1">
      <alignment horizontal="right"/>
    </xf>
    <xf numFmtId="164" fontId="1" fillId="0" borderId="0" xfId="0" applyNumberFormat="1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tabSelected="1" workbookViewId="0">
      <selection activeCell="K21" sqref="K21"/>
    </sheetView>
  </sheetViews>
  <sheetFormatPr defaultRowHeight="14.25"/>
  <cols>
    <col min="1" max="1" width="13.75" style="1" customWidth="1"/>
    <col min="2" max="3" width="9.125" style="1"/>
    <col min="4" max="4" width="25" style="1" customWidth="1"/>
    <col min="5" max="7" width="12.75" style="7" customWidth="1"/>
    <col min="8" max="9" width="9.125" style="1"/>
  </cols>
  <sheetData>
    <row r="2" spans="1:7" ht="90">
      <c r="A2" s="5"/>
      <c r="B2" s="5"/>
      <c r="C2" s="5"/>
      <c r="D2" s="8" t="s">
        <v>2</v>
      </c>
      <c r="E2" s="6" t="s">
        <v>11</v>
      </c>
      <c r="F2" s="6" t="s">
        <v>12</v>
      </c>
      <c r="G2" s="6" t="s">
        <v>10</v>
      </c>
    </row>
    <row r="3" spans="1:7" ht="15">
      <c r="A3" s="3" t="s">
        <v>0</v>
      </c>
      <c r="B3" s="1" t="s">
        <v>3</v>
      </c>
      <c r="D3" s="2">
        <v>5686152</v>
      </c>
      <c r="E3" s="9">
        <f>D3*0.13</f>
        <v>739199.76</v>
      </c>
      <c r="F3" s="9">
        <f>D3*0.15</f>
        <v>852922.79999999993</v>
      </c>
      <c r="G3" s="9">
        <f>D3+E3+F3</f>
        <v>7278274.5599999996</v>
      </c>
    </row>
    <row r="4" spans="1:7">
      <c r="B4" s="1" t="s">
        <v>4</v>
      </c>
      <c r="D4" s="2">
        <v>476746</v>
      </c>
      <c r="E4" s="9">
        <f t="shared" ref="E4:E15" si="0">D4*0.13</f>
        <v>61976.98</v>
      </c>
      <c r="F4" s="9">
        <f t="shared" ref="F4:F5" si="1">D4*0.15</f>
        <v>71511.899999999994</v>
      </c>
      <c r="G4" s="9">
        <f t="shared" ref="G4:G5" si="2">D4+E4+F4</f>
        <v>610234.88</v>
      </c>
    </row>
    <row r="5" spans="1:7" ht="15">
      <c r="B5" s="1" t="s">
        <v>5</v>
      </c>
      <c r="D5" s="2">
        <v>444022</v>
      </c>
      <c r="E5" s="9">
        <f t="shared" si="0"/>
        <v>57722.86</v>
      </c>
      <c r="F5" s="9">
        <f t="shared" si="1"/>
        <v>66603.3</v>
      </c>
      <c r="G5" s="9">
        <f t="shared" si="2"/>
        <v>568348.16000000003</v>
      </c>
    </row>
    <row r="6" spans="1:7">
      <c r="B6" s="1" t="s">
        <v>6</v>
      </c>
      <c r="D6" s="2">
        <v>351563</v>
      </c>
      <c r="E6" s="9">
        <f t="shared" si="0"/>
        <v>45703.19</v>
      </c>
      <c r="F6" s="9">
        <f t="shared" ref="F6:F8" si="3">D6*0.15</f>
        <v>52734.45</v>
      </c>
      <c r="G6" s="9">
        <f t="shared" ref="G6:G9" si="4">D6+E6+F6</f>
        <v>450000.64000000001</v>
      </c>
    </row>
    <row r="7" spans="1:7">
      <c r="B7" s="1" t="s">
        <v>7</v>
      </c>
      <c r="D7" s="2">
        <v>475200</v>
      </c>
      <c r="E7" s="9">
        <f t="shared" si="0"/>
        <v>61776</v>
      </c>
      <c r="F7" s="9">
        <f t="shared" si="3"/>
        <v>71280</v>
      </c>
      <c r="G7" s="9">
        <f t="shared" si="4"/>
        <v>608256</v>
      </c>
    </row>
    <row r="8" spans="1:7">
      <c r="B8" s="1" t="s">
        <v>8</v>
      </c>
      <c r="D8" s="2">
        <v>15000</v>
      </c>
      <c r="E8" s="9">
        <f t="shared" si="0"/>
        <v>1950</v>
      </c>
      <c r="F8" s="9">
        <f t="shared" si="3"/>
        <v>2250</v>
      </c>
      <c r="G8" s="9">
        <f t="shared" si="4"/>
        <v>19200</v>
      </c>
    </row>
    <row r="9" spans="1:7" ht="15">
      <c r="D9" s="4">
        <f>SUM(D3:D8)</f>
        <v>7448683</v>
      </c>
      <c r="E9" s="10">
        <f>D9*0.13</f>
        <v>968328.79</v>
      </c>
      <c r="F9" s="10">
        <f>D9*0.15</f>
        <v>1117302.45</v>
      </c>
      <c r="G9" s="10">
        <f t="shared" si="4"/>
        <v>9534314.2399999984</v>
      </c>
    </row>
    <row r="10" spans="1:7" ht="15">
      <c r="A10" s="3" t="s">
        <v>1</v>
      </c>
      <c r="B10" s="1" t="s">
        <v>3</v>
      </c>
      <c r="D10" s="2">
        <v>5482620</v>
      </c>
      <c r="E10" s="9">
        <f>D10*0.13</f>
        <v>712740.6</v>
      </c>
      <c r="F10" s="9">
        <f>D10*0.15</f>
        <v>822393</v>
      </c>
      <c r="G10" s="9">
        <f>D10+E10+F10</f>
        <v>7017753.5999999996</v>
      </c>
    </row>
    <row r="11" spans="1:7">
      <c r="B11" s="1" t="s">
        <v>4</v>
      </c>
      <c r="D11" s="2">
        <v>0</v>
      </c>
      <c r="E11" s="9">
        <f t="shared" si="0"/>
        <v>0</v>
      </c>
      <c r="F11" s="9">
        <f t="shared" ref="F11:F15" si="5">D11*0.15</f>
        <v>0</v>
      </c>
      <c r="G11" s="9">
        <f t="shared" ref="G11:G15" si="6">D11+E11+F11</f>
        <v>0</v>
      </c>
    </row>
    <row r="12" spans="1:7" ht="15">
      <c r="B12" s="1" t="s">
        <v>5</v>
      </c>
      <c r="D12" s="2">
        <v>459785</v>
      </c>
      <c r="E12" s="9">
        <f t="shared" si="0"/>
        <v>59772.05</v>
      </c>
      <c r="F12" s="9">
        <f t="shared" si="5"/>
        <v>68967.75</v>
      </c>
      <c r="G12" s="9">
        <f>D12+E12+F12</f>
        <v>588524.80000000005</v>
      </c>
    </row>
    <row r="13" spans="1:7">
      <c r="B13" s="1" t="s">
        <v>6</v>
      </c>
      <c r="D13" s="2">
        <v>351563</v>
      </c>
      <c r="E13" s="9">
        <f t="shared" si="0"/>
        <v>45703.19</v>
      </c>
      <c r="F13" s="9">
        <f t="shared" si="5"/>
        <v>52734.45</v>
      </c>
      <c r="G13" s="9">
        <f t="shared" si="6"/>
        <v>450000.64000000001</v>
      </c>
    </row>
    <row r="14" spans="1:7">
      <c r="B14" s="1" t="s">
        <v>7</v>
      </c>
      <c r="D14" s="2">
        <v>97524</v>
      </c>
      <c r="E14" s="9">
        <f t="shared" si="0"/>
        <v>12678.12</v>
      </c>
      <c r="F14" s="9">
        <f t="shared" si="5"/>
        <v>14628.6</v>
      </c>
      <c r="G14" s="9">
        <f t="shared" si="6"/>
        <v>124830.72</v>
      </c>
    </row>
    <row r="15" spans="1:7">
      <c r="B15" s="1" t="s">
        <v>8</v>
      </c>
      <c r="D15" s="2">
        <v>15000</v>
      </c>
      <c r="E15" s="9">
        <f t="shared" si="0"/>
        <v>1950</v>
      </c>
      <c r="F15" s="9">
        <f t="shared" si="5"/>
        <v>2250</v>
      </c>
      <c r="G15" s="9">
        <f t="shared" si="6"/>
        <v>19200</v>
      </c>
    </row>
    <row r="16" spans="1:7" ht="15">
      <c r="D16" s="4">
        <f>SUM(D10:D15)</f>
        <v>6406492</v>
      </c>
      <c r="E16" s="10">
        <f>D16*0.13</f>
        <v>832843.96000000008</v>
      </c>
      <c r="F16" s="10">
        <f>D16*0.15</f>
        <v>960973.79999999993</v>
      </c>
      <c r="G16" s="10">
        <f>D16+E16+F16</f>
        <v>8200309.7599999998</v>
      </c>
    </row>
    <row r="18" spans="1:7" ht="15">
      <c r="A18" s="3" t="s">
        <v>9</v>
      </c>
      <c r="B18" s="1" t="s">
        <v>3</v>
      </c>
      <c r="D18" s="2">
        <f>D3+D10</f>
        <v>11168772</v>
      </c>
      <c r="E18" s="9">
        <f>D18*0.13</f>
        <v>1451940.36</v>
      </c>
      <c r="F18" s="9">
        <f>D18*0.15</f>
        <v>1675315.8</v>
      </c>
      <c r="G18" s="9">
        <f>D18+E18+F18</f>
        <v>14296028.16</v>
      </c>
    </row>
    <row r="19" spans="1:7">
      <c r="B19" s="1" t="s">
        <v>4</v>
      </c>
      <c r="D19" s="2">
        <f t="shared" ref="D19:D23" si="7">D4+D11</f>
        <v>476746</v>
      </c>
      <c r="E19" s="9">
        <f t="shared" ref="E19:E23" si="8">D19*0.13</f>
        <v>61976.98</v>
      </c>
      <c r="F19" s="9">
        <f t="shared" ref="F19:F23" si="9">D19*0.15</f>
        <v>71511.899999999994</v>
      </c>
      <c r="G19" s="9">
        <f t="shared" ref="G19" si="10">D19+E19+F19</f>
        <v>610234.88</v>
      </c>
    </row>
    <row r="20" spans="1:7" ht="15">
      <c r="B20" s="1" t="s">
        <v>5</v>
      </c>
      <c r="D20" s="2">
        <f t="shared" si="7"/>
        <v>903807</v>
      </c>
      <c r="E20" s="9">
        <f t="shared" si="8"/>
        <v>117494.91</v>
      </c>
      <c r="F20" s="9">
        <f t="shared" si="9"/>
        <v>135571.04999999999</v>
      </c>
      <c r="G20" s="9">
        <f>D20+E20+F20</f>
        <v>1156872.96</v>
      </c>
    </row>
    <row r="21" spans="1:7">
      <c r="B21" s="1" t="s">
        <v>6</v>
      </c>
      <c r="D21" s="2">
        <f t="shared" si="7"/>
        <v>703126</v>
      </c>
      <c r="E21" s="9">
        <f t="shared" si="8"/>
        <v>91406.38</v>
      </c>
      <c r="F21" s="9">
        <f t="shared" si="9"/>
        <v>105468.9</v>
      </c>
      <c r="G21" s="9">
        <f t="shared" ref="G21:G23" si="11">D21+E21+F21</f>
        <v>900001.28000000003</v>
      </c>
    </row>
    <row r="22" spans="1:7">
      <c r="B22" s="1" t="s">
        <v>7</v>
      </c>
      <c r="D22" s="2">
        <f t="shared" si="7"/>
        <v>572724</v>
      </c>
      <c r="E22" s="9">
        <f t="shared" si="8"/>
        <v>74454.12</v>
      </c>
      <c r="F22" s="9">
        <f t="shared" si="9"/>
        <v>85908.599999999991</v>
      </c>
      <c r="G22" s="9">
        <f t="shared" si="11"/>
        <v>733086.71999999997</v>
      </c>
    </row>
    <row r="23" spans="1:7">
      <c r="B23" s="1" t="s">
        <v>8</v>
      </c>
      <c r="D23" s="2">
        <f t="shared" si="7"/>
        <v>30000</v>
      </c>
      <c r="E23" s="9">
        <f t="shared" si="8"/>
        <v>3900</v>
      </c>
      <c r="F23" s="9">
        <f t="shared" si="9"/>
        <v>4500</v>
      </c>
      <c r="G23" s="9">
        <f t="shared" si="11"/>
        <v>38400</v>
      </c>
    </row>
    <row r="24" spans="1:7" ht="15">
      <c r="D24" s="4">
        <f>SUM(D18:D23)</f>
        <v>13855175</v>
      </c>
      <c r="E24" s="10">
        <f>D24*0.13</f>
        <v>1801172.75</v>
      </c>
      <c r="F24" s="10">
        <f>D24*0.15</f>
        <v>2078276.25</v>
      </c>
      <c r="G24" s="10">
        <f>D24+E24+F24</f>
        <v>17734624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cp:lastPrinted>2024-03-12T12:39:46Z</cp:lastPrinted>
  <dcterms:created xsi:type="dcterms:W3CDTF">2024-03-12T11:56:42Z</dcterms:created>
  <dcterms:modified xsi:type="dcterms:W3CDTF">2024-03-14T12:16:46Z</dcterms:modified>
</cp:coreProperties>
</file>